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librebog-my.sharepoint.com/personal/patricia_valencia_unilibre_edu_co/Documents/Documentos/Patricia Valencia/LICITACIONES/2026/TR-05-2026 Aseo y Servicios Varios/"/>
    </mc:Choice>
  </mc:AlternateContent>
  <xr:revisionPtr revIDLastSave="351" documentId="8_{E3915273-FC9F-4CAE-A481-2F6CD945AC64}" xr6:coauthVersionLast="47" xr6:coauthVersionMax="47" xr10:uidLastSave="{64F1275E-F979-4F17-8431-9B8764B12938}"/>
  <bookViews>
    <workbookView xWindow="-120" yWindow="-120" windowWidth="29040" windowHeight="15720" activeTab="5" xr2:uid="{59625990-8EA0-4F12-A203-0E7471F87787}"/>
  </bookViews>
  <sheets>
    <sheet name="FACTURACION MENSUAL" sheetId="17" r:id="rId1"/>
    <sheet name="HERRAMIENTA" sheetId="2" r:id="rId2"/>
    <sheet name="INV  BAÑOS" sheetId="3" r:id="rId3"/>
    <sheet name="BOLSAS" sheetId="8" r:id="rId4"/>
    <sheet name="AREAS" sheetId="15" state="hidden" r:id="rId5"/>
    <sheet name="PERSONAL" sheetId="12" r:id="rId6"/>
  </sheets>
  <definedNames>
    <definedName name="_Toc367337506" localSheetId="1">HERRAMIENTA!#REF!</definedName>
    <definedName name="_Toc367337507" localSheetId="1">HERRAMIENTA!#REF!</definedName>
    <definedName name="_Toc367337508" localSheetId="1">HERRAMIENTA!#REF!</definedName>
    <definedName name="_Toc367337509" localSheetId="1">HERRAMIENTA!#REF!</definedName>
    <definedName name="_Toc367337510" localSheetId="1">HERRAMIENTA!#REF!</definedName>
    <definedName name="_Toc367337511" localSheetId="1">HERRAMIENTA!#REF!</definedName>
    <definedName name="_Toc367337512" localSheetId="1">HERRAMIENTA!#REF!</definedName>
    <definedName name="_Toc367337516" localSheetId="1">HERRAMIENTA!#REF!</definedName>
    <definedName name="_Toc367337517" localSheetId="1">HERRAMIENTA!#REF!</definedName>
    <definedName name="_Toc367337518" localSheetId="1">HERRAMIENTA!#REF!</definedName>
    <definedName name="_Toc367337519" localSheetId="1">HERRAMIENTA!#REF!</definedName>
    <definedName name="_Toc367337521" localSheetId="1">HERRAMIENTA!#REF!</definedName>
    <definedName name="_Toc367337522" localSheetId="1">HERRAMIENTA!#REF!</definedName>
    <definedName name="_Toc367337523" localSheetId="1">HERRAMIENTA!#REF!</definedName>
    <definedName name="_Toc367337524" localSheetId="1">HERRAMIENTA!#REF!</definedName>
    <definedName name="_Toc367337525" localSheetId="1">HERRAMIENTA!#REF!</definedName>
    <definedName name="_Toc367337526" localSheetId="1">HERRAMIENTA!#REF!</definedName>
    <definedName name="_Toc367337527" localSheetId="1">HERRAMIENTA!#REF!</definedName>
    <definedName name="_Toc367337529" localSheetId="1">HERRAMIENTA!#REF!</definedName>
    <definedName name="_Toc367337530" localSheetId="1">HERRAMIENTA!#REF!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7" l="1"/>
  <c r="C16" i="12"/>
  <c r="F3" i="12"/>
  <c r="G3" i="12" l="1"/>
  <c r="H3" i="12" s="1"/>
  <c r="I3" i="12"/>
  <c r="I16" i="12"/>
</calcChain>
</file>

<file path=xl/sharedStrings.xml><?xml version="1.0" encoding="utf-8"?>
<sst xmlns="http://schemas.openxmlformats.org/spreadsheetml/2006/main" count="297" uniqueCount="205">
  <si>
    <t>PERSONAL</t>
  </si>
  <si>
    <t>CANT</t>
  </si>
  <si>
    <t>FUNCIÓN</t>
  </si>
  <si>
    <t>REQUISITO</t>
  </si>
  <si>
    <t>Supervisor</t>
  </si>
  <si>
    <t>Aseo (Limpieza general)</t>
  </si>
  <si>
    <t>Experiencia mínima de 1 año en aseo de edificaciones</t>
  </si>
  <si>
    <t>Operario para mantenimiento locativo</t>
  </si>
  <si>
    <t>Operario UTAR</t>
  </si>
  <si>
    <t>Aseo (Limpieza general) y clasificación de residuos</t>
  </si>
  <si>
    <t>Experiencia mínima de 1 año en aseo de edificaciones y manejo de residuos ordinarios, recuperables y hospitalarios y similares</t>
  </si>
  <si>
    <t xml:space="preserve">Operarios para actividades de mantenimiento eléctrico </t>
  </si>
  <si>
    <t>Mantenimiento eléctrico</t>
  </si>
  <si>
    <t>Mantenimiento de Piscina y espejos de agua</t>
  </si>
  <si>
    <t>Experiencia mínima de 1 año y debe contar con certificación de Piscinero por entidad acreditada</t>
  </si>
  <si>
    <t>DESCRIPCIÓN</t>
  </si>
  <si>
    <t>CANTIDAD</t>
  </si>
  <si>
    <t>Mangueras</t>
  </si>
  <si>
    <t>Avisos Preventivos</t>
  </si>
  <si>
    <t>Perezosos</t>
  </si>
  <si>
    <t>Línea de Vida</t>
  </si>
  <si>
    <t>Guadañadora</t>
  </si>
  <si>
    <t>Aspiradoras Industriales</t>
  </si>
  <si>
    <t xml:space="preserve">Arnés </t>
  </si>
  <si>
    <t>Obras civiles (cerrajería, carpintería, acabados y en general obra civil)</t>
  </si>
  <si>
    <t>BASE AIU</t>
  </si>
  <si>
    <t>IMPUESTO</t>
  </si>
  <si>
    <t>TOTAL</t>
  </si>
  <si>
    <t>Jardinero</t>
  </si>
  <si>
    <t>Insumos tipo bolsas plásticas</t>
  </si>
  <si>
    <t>kit control de agua de piscina</t>
  </si>
  <si>
    <t>Mantenimiento zonas verdes y Jardines</t>
  </si>
  <si>
    <t>Experiencia mínima de un año, buen manejo de herarmientas como guadañas, sopladoras y conocimiento de jardinería.</t>
  </si>
  <si>
    <t>Brilladoras industriales</t>
  </si>
  <si>
    <t>BLOQUES CAMPUS VALLE DEL LILI</t>
  </si>
  <si>
    <t>PISOS</t>
  </si>
  <si>
    <t>BLOQUE 1 - LABORATORIOS</t>
  </si>
  <si>
    <t>BLOQUE 2 - LABORATORIOS</t>
  </si>
  <si>
    <t>BLOQUE 3 - CRAI</t>
  </si>
  <si>
    <t>BIBLIOTECA</t>
  </si>
  <si>
    <t>BLOQUE 4 - AULAS</t>
  </si>
  <si>
    <t>AULAS DE CLASE Y DE SISTEMAS</t>
  </si>
  <si>
    <t>SALAS DE SISTEMAS Y OFICINAS</t>
  </si>
  <si>
    <t>BLOQUE 5 - AULAS</t>
  </si>
  <si>
    <t>BLOQUE 6 - AULAS</t>
  </si>
  <si>
    <t xml:space="preserve">AULAS DE CLASE  </t>
  </si>
  <si>
    <t>BLOQUE 7 - AULAS</t>
  </si>
  <si>
    <t>AULAS DE CLASE Y OFICINAS</t>
  </si>
  <si>
    <t>LABORATORIOS Y OFICINAS Y AULAS</t>
  </si>
  <si>
    <t>OFICINAS</t>
  </si>
  <si>
    <t>BLOQUE 12 - CENTRO DE EVENTOS</t>
  </si>
  <si>
    <t>ZONA RECREATIVA</t>
  </si>
  <si>
    <t>CENTRO CULTURAL</t>
  </si>
  <si>
    <t>ZONAS COMUNES</t>
  </si>
  <si>
    <t>PASILLOS DE CIRCULACIÓN</t>
  </si>
  <si>
    <t>PARQUEDEROS</t>
  </si>
  <si>
    <t>CALLE Y ANTEJARDIN CRA 109</t>
  </si>
  <si>
    <t>EDIFICIO</t>
  </si>
  <si>
    <t>AUDITORIOS, AULAS, OFICINAS Y SERVICIO MÉDICO</t>
  </si>
  <si>
    <t>Extensión eléctrica de 10 metros</t>
  </si>
  <si>
    <t>HERRAMIENTA</t>
  </si>
  <si>
    <t>Juego de copas con estuche que incluya 18 copas de 8mm, 10mm, 11mm, 12mm, 13mm, 14mm, 15mm, 16mm, 17mm, 18mm, 19mm, 20mm, 21mm, 22mm, 24mm, 27mm, 30mm, 32mm y un Ratchet con cuadrante de 1/2”</t>
  </si>
  <si>
    <t>Un probador de fase digital Sin contacto (NCV)</t>
  </si>
  <si>
    <t>Marco con segueta (la pareja)</t>
  </si>
  <si>
    <t>Pulidora Angular Industrial De 4-1/2". 1200W (la pareja)</t>
  </si>
  <si>
    <t xml:space="preserve">Caja de herramientas tipo personal 12” a 14” </t>
  </si>
  <si>
    <t>2. Toderos de trabajos locativos</t>
  </si>
  <si>
    <t>dotación mínima requerida para adelantar sus funciones.</t>
  </si>
  <si>
    <t>Palustre 8" (la pareja)</t>
  </si>
  <si>
    <t>Porra de 2 libras (la pareja)</t>
  </si>
  <si>
    <t>Cincel de pala (la pareja)</t>
  </si>
  <si>
    <t>Llave de tubo 8" (la pareja)</t>
  </si>
  <si>
    <t>Tijera de Aviación 10“(la pareja)</t>
  </si>
  <si>
    <t xml:space="preserve">Kit De Seguridad Para El Soldador </t>
  </si>
  <si>
    <t>OPERARIOS ELECTRICISTAS</t>
  </si>
  <si>
    <t>Línea de vida en cuerda (por operario)</t>
  </si>
  <si>
    <t>Flexómetro de 5 m (por operario)</t>
  </si>
  <si>
    <t>Martillo 16 Oz (por operario)</t>
  </si>
  <si>
    <t>Freno arrestador para línea de vida en cuerda(por operario)</t>
  </si>
  <si>
    <t>Flexómetro de 5 metros</t>
  </si>
  <si>
    <t>Nivel de mano de 8 a 10”</t>
  </si>
  <si>
    <t>X</t>
  </si>
  <si>
    <t>Pinza amperimétrica marca UNIT UT202+</t>
  </si>
  <si>
    <t>Pinza pelacables con resorte </t>
  </si>
  <si>
    <t xml:space="preserve">Juego de llaves tipo navaja Torx </t>
  </si>
  <si>
    <t xml:space="preserve">Juego de llaves tipo navaja Allen </t>
  </si>
  <si>
    <t xml:space="preserve">Alicate aislado 1000 V </t>
  </si>
  <si>
    <t xml:space="preserve">Pinza de punta dieléctrica 1000 V </t>
  </si>
  <si>
    <t>Linterna de cabeza tipo minero</t>
  </si>
  <si>
    <t xml:space="preserve">Cortafrío aislado 1000 V </t>
  </si>
  <si>
    <t xml:space="preserve">Kit de atornilladores de estría y pala aislados 1000 V </t>
  </si>
  <si>
    <t xml:space="preserve">Taladro inalámbrico con batería de repuesto con mandril de ½” </t>
  </si>
  <si>
    <t xml:space="preserve">Marco con segueta </t>
  </si>
  <si>
    <t xml:space="preserve">Escuadra metálica de 10 a 12” aprox </t>
  </si>
  <si>
    <t xml:space="preserve">Pulidora Angular Industrial De 4-1/2". 1200W </t>
  </si>
  <si>
    <t>Juego de Llaves Combinadas 8 Piezas 8 - 19 mm</t>
  </si>
  <si>
    <t xml:space="preserve">Guantes dieléctricos Poliéster Látex multiflex </t>
  </si>
  <si>
    <t xml:space="preserve">Bolso de hombro 28 cm de alto, 20.5 cm de ancho y 7.5 cm de profundidad aprox </t>
  </si>
  <si>
    <t>Casco tipo 2 dieléctrico</t>
  </si>
  <si>
    <t xml:space="preserve">Arnés cuerpo completo dieléctrico </t>
  </si>
  <si>
    <t>Eslinga sencilla en Y dieléctrica</t>
  </si>
  <si>
    <t>Eslinga con absorbedor en Y dieléctrica</t>
  </si>
  <si>
    <t>Eslinga de restricción dieléctrica</t>
  </si>
  <si>
    <t>Línea de vida en cuerda</t>
  </si>
  <si>
    <t>Freno arrestador para línea de vida en cuerda</t>
  </si>
  <si>
    <t>EQUIPO DE ALTURAS</t>
  </si>
  <si>
    <t xml:space="preserve">HERRAMIENTA  </t>
  </si>
  <si>
    <t>GRUPAL</t>
  </si>
  <si>
    <t>Arnés cuerpo completo</t>
  </si>
  <si>
    <t>Eslinga sencilla en Y</t>
  </si>
  <si>
    <t>Eslinga con absorbedor en Y</t>
  </si>
  <si>
    <t xml:space="preserve">Eslinga de restricción </t>
  </si>
  <si>
    <t>Casco tipo 2 dieléctrico con barbuquejo</t>
  </si>
  <si>
    <t>Guantes para soldar de carnaza</t>
  </si>
  <si>
    <t xml:space="preserve">Mangas Y Peto para soldadura de arco </t>
  </si>
  <si>
    <t>Careta plástica para pulir y cortar</t>
  </si>
  <si>
    <t>TAMAÑO DE BOLSA</t>
  </si>
  <si>
    <t>COLOR</t>
  </si>
  <si>
    <t>VERDE</t>
  </si>
  <si>
    <t xml:space="preserve">BLANCO </t>
  </si>
  <si>
    <t>NEGRO</t>
  </si>
  <si>
    <t>ROJO</t>
  </si>
  <si>
    <t>76 cm X 106 cm</t>
  </si>
  <si>
    <t>51 cm X 50 cm</t>
  </si>
  <si>
    <t>17 cm X 20 cm</t>
  </si>
  <si>
    <t xml:space="preserve"> 92 cm X 110 cm</t>
  </si>
  <si>
    <t>INVENTARIO BATERÍAS SANITARIAS</t>
  </si>
  <si>
    <t>LABORATORIOS Y OFICINAS</t>
  </si>
  <si>
    <t>BLOQUE 10 - ADMINISTRACIÓN</t>
  </si>
  <si>
    <t>PLAZOLETA DE COMIDAS Y BANDERAS</t>
  </si>
  <si>
    <t>TORREÓN</t>
  </si>
  <si>
    <t xml:space="preserve">BLOQUE 11 - PLAZOLETAS DE COMIDAS </t>
  </si>
  <si>
    <t xml:space="preserve">BLOQUE 13 - COLISEO </t>
  </si>
  <si>
    <t xml:space="preserve">BLOQUE 14 - CENTRO CULTURAL </t>
  </si>
  <si>
    <r>
      <t xml:space="preserve">Operarios para actividades de mantenimiento eléctrico ( </t>
    </r>
    <r>
      <rPr>
        <b/>
        <sz val="10"/>
        <color theme="1"/>
        <rFont val="Lucida Sans"/>
        <family val="2"/>
      </rPr>
      <t>Incluye dos (2) horas de recargo nocturno hasta las 9:00 pm de lunes a viernes)</t>
    </r>
  </si>
  <si>
    <t>Coordinador SISO: El contratista deberá garantizar el acompañamiento de personal competente en Seguridad y Salud en el Trabajo (SISO) para la ejecución de trabajos en alturas y demás actividades de alto riesgo que lo requieran. Este acompañamiento deberá ser coordinado previamente con la Universidad y estar disponible durante la ejecución de las actividades, siempre que sea requerido.</t>
  </si>
  <si>
    <t>ROL</t>
  </si>
  <si>
    <t>VR UNITARIO DEL SERVICIO</t>
  </si>
  <si>
    <t>VR TOTAL OPERARIOS DEL SERVICIO</t>
  </si>
  <si>
    <t>TOTAL VALOR MENSUAL</t>
  </si>
  <si>
    <t>Supervisión y coordinación del grupo de trabajo</t>
  </si>
  <si>
    <t>Piscinero</t>
  </si>
  <si>
    <t>Certificación experiencia como maestro u oficial de construcción, ARL categoría 5.  La herramienta Mínima con la que deberán contar: Canguro porta herramienta, Taladro inalámbrico,brocas, pulidora, destornilladores de diferentes puntas,  alicates, Uniforme y botas, EPP de acuerdo con la función a desempeñar</t>
  </si>
  <si>
    <r>
      <t xml:space="preserve">Certificación experiencia como maestro u oficial de construcción, </t>
    </r>
    <r>
      <rPr>
        <b/>
        <sz val="10"/>
        <color theme="1"/>
        <rFont val="Lucida Sans"/>
        <family val="2"/>
      </rPr>
      <t>certificación para trabajo en alturas</t>
    </r>
    <r>
      <rPr>
        <sz val="10"/>
        <color theme="1"/>
        <rFont val="Lucida Sans"/>
        <family val="2"/>
      </rPr>
      <t>, ARL categoría 5. La herramienta Mínima con la que deberán contar: Canguro porta herramienta, Taladro inalámbrico,brocas, pulidora, destornilladores de diferentes puntas,  alicates, Uniforme y botas, EPP de acuerdo con la función a desempeñar</t>
    </r>
  </si>
  <si>
    <t>Técnico electricistas, certificación–CONTE, curso para trabajo en alturas, ARL categoría 5                                                                   La herramienta Mínima con la que deberán contar: Canguro porta herramienta, Multímetro, Llaves métrica, Taladro inalámbrico, destornilladores de diferentes puntas,  alicates pela cables,    Uniforme y botas, EPP de acuerdo con la función a desempeñar</t>
  </si>
  <si>
    <t>Insumos tipo bolsas plásticas (verde, blanca, negra y roja), presupuestando mínimo dos (2) cambios diarios, de acuerdo con el código de colores y la normatividad vigente</t>
  </si>
  <si>
    <t>ANEXO No. 1 FACTURACIÓN MENSUAL</t>
  </si>
  <si>
    <t>OperarioS de aseo básico</t>
  </si>
  <si>
    <t>Operario para mantenimiento locativo- Con Cert. Alturas</t>
  </si>
  <si>
    <t>Operarios para actividades de mantenimiento eléctrico ( Con recargo Nocturno)</t>
  </si>
  <si>
    <t>Coordinador SISO</t>
  </si>
  <si>
    <t xml:space="preserve">Insumos de tocador: </t>
  </si>
  <si>
    <t>VR UNITARIO DEL SERVICIO MENSUAL</t>
  </si>
  <si>
    <t>REQUERIMIENTO DE PERSONAL</t>
  </si>
  <si>
    <t>TOTAL PERSONAL</t>
  </si>
  <si>
    <t>Escaleras de diferentes alturas</t>
  </si>
  <si>
    <t>INDIV.</t>
  </si>
  <si>
    <t>Nivel de mano 40 a 60 cm aproximadamente (por operario)</t>
  </si>
  <si>
    <t>Juego de llaves tipo navaja Allen</t>
  </si>
  <si>
    <t xml:space="preserve">Pinza hombre solo 10” </t>
  </si>
  <si>
    <t>Llave de pestón 12"</t>
  </si>
  <si>
    <t>Alicate</t>
  </si>
  <si>
    <t xml:space="preserve">Cortafrío </t>
  </si>
  <si>
    <t>Llave De Tubo 10” (la pareja)</t>
  </si>
  <si>
    <t xml:space="preserve">Juego de Atornilladores de estría y pala </t>
  </si>
  <si>
    <t>Taladro inalámbrico con batería de repuesto (por pareja)</t>
  </si>
  <si>
    <t>Escuadra metálica de 10 a 12” aproximadamente (la pareja)</t>
  </si>
  <si>
    <t>Serrucho para madera de costilla de 12 a 14“ aprox.</t>
  </si>
  <si>
    <t xml:space="preserve">Taladro rotomartillo 1200 W </t>
  </si>
  <si>
    <t xml:space="preserve">Remachadora Trabajo Pesado 4 Bocas </t>
  </si>
  <si>
    <t>Caja de herramientas grande de 13” a 26” aprox.</t>
  </si>
  <si>
    <t>RECIPIENTE / CAPACIDAD</t>
  </si>
  <si>
    <t>RECIPIENTE METÁLICO DE 80 LITROS</t>
  </si>
  <si>
    <t>RECIPIENTE 53  LITROS</t>
  </si>
  <si>
    <t>RECIPIENTE 20  LITROS</t>
  </si>
  <si>
    <t xml:space="preserve">RECIPIENTE 10 LITROS </t>
  </si>
  <si>
    <t>RECIPIENTE DE 60  LITROS</t>
  </si>
  <si>
    <t>RECIPIENTE 44  LITROS</t>
  </si>
  <si>
    <t>Todos los baños</t>
  </si>
  <si>
    <t>Baños privados (50)</t>
  </si>
  <si>
    <t xml:space="preserve">UBICACIÓN </t>
  </si>
  <si>
    <t>ESPECIFICACIONES</t>
  </si>
  <si>
    <t>Hoja sencilla, color blanco</t>
  </si>
  <si>
    <t>Papel higiénico institucional blanco, rollo de 500 metro</t>
  </si>
  <si>
    <t>Jabón suave en espuma para dispensadores</t>
  </si>
  <si>
    <t>Toalla en rollo, hoja blanca</t>
  </si>
  <si>
    <t>Baños privados de Rectoría, Secretaría Seccional y Sala de Juntas (4 en total)</t>
  </si>
  <si>
    <t>Institucional, rollo de 100 metros, hoja blanca</t>
  </si>
  <si>
    <t>Toalla en rollo, hoja natural</t>
  </si>
  <si>
    <t>Institucional, rollo de 100 metros, hoja natural</t>
  </si>
  <si>
    <t>Sanitarios</t>
  </si>
  <si>
    <t>Lavamanos</t>
  </si>
  <si>
    <t>Orinales</t>
  </si>
  <si>
    <t>Dispensadores de papel higiénico</t>
  </si>
  <si>
    <t>Dispensadores de jabón de manos</t>
  </si>
  <si>
    <t xml:space="preserve">Dispensadores de toalla de manos </t>
  </si>
  <si>
    <t xml:space="preserve">Duchas </t>
  </si>
  <si>
    <t>Experiencia mínima de 3 año en tareas de supervisión</t>
  </si>
  <si>
    <t>Operarios de aseo básico</t>
  </si>
  <si>
    <t>Insumos de tocador Papel higiénico, jabón para manos y toallas de papel. El contratista deberá garantizar la disponibilidad permanente y el abastecimiento oportuno de estos productos en todos los baños de la Universidad.</t>
  </si>
  <si>
    <t>Máquina autosccrubber hombre a bordo</t>
  </si>
  <si>
    <t>Hidrolavadoras industriales</t>
  </si>
  <si>
    <t>Los operarios asignados a las actividades de mantenimiento eléctrico deberán contar con las siguientes herramientas como dotación mínima requerida para adelantar sus funciones:</t>
  </si>
  <si>
    <t>Tijera de aviación 10”</t>
  </si>
  <si>
    <t xml:space="preserve">Jabón suave en Espuma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</si>
</sst>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Lucida Sans"/>
      <family val="2"/>
    </font>
    <font>
      <sz val="10"/>
      <color theme="1"/>
      <name val="Lucida Sans"/>
      <family val="2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Lucida Sans"/>
      <family val="2"/>
    </font>
    <font>
      <b/>
      <sz val="11"/>
      <color theme="1"/>
      <name val="Lucida Sans"/>
      <family val="2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i/>
      <sz val="12"/>
      <color theme="1"/>
      <name val="Aptos"/>
      <family val="2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Lucida Sans"/>
      <family val="2"/>
    </font>
    <font>
      <sz val="11"/>
      <color rgb="FF000000"/>
      <name val="Lucida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0" xfId="1" applyNumberFormat="1" applyFont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/>
    <xf numFmtId="164" fontId="4" fillId="3" borderId="1" xfId="0" applyNumberFormat="1" applyFont="1" applyFill="1" applyBorder="1" applyAlignment="1">
      <alignment vertical="center"/>
    </xf>
    <xf numFmtId="0" fontId="0" fillId="0" borderId="1" xfId="0" applyBorder="1"/>
    <xf numFmtId="164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3" fillId="0" borderId="0" xfId="0" applyFont="1" applyAlignment="1">
      <alignment horizontal="left" vertical="center" indent="5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164" fontId="1" fillId="4" borderId="1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5" borderId="5" xfId="0" applyFont="1" applyFill="1" applyBorder="1" applyAlignment="1">
      <alignment horizontal="center" vertical="center" wrapText="1"/>
    </xf>
    <xf numFmtId="164" fontId="2" fillId="5" borderId="5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3" borderId="3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38100</xdr:rowOff>
    </xdr:from>
    <xdr:to>
      <xdr:col>2</xdr:col>
      <xdr:colOff>612821</xdr:colOff>
      <xdr:row>44</xdr:row>
      <xdr:rowOff>18431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2936EC-B0F9-4AE4-99EC-D269D339E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68400"/>
          <a:ext cx="3765596" cy="22663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40837</xdr:rowOff>
    </xdr:from>
    <xdr:to>
      <xdr:col>3</xdr:col>
      <xdr:colOff>241392</xdr:colOff>
      <xdr:row>44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ED6ED2-B114-490F-B92F-7F9F43FF4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061637"/>
          <a:ext cx="4527642" cy="21975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52392</xdr:rowOff>
    </xdr:from>
    <xdr:to>
      <xdr:col>4</xdr:col>
      <xdr:colOff>457200</xdr:colOff>
      <xdr:row>65</xdr:row>
      <xdr:rowOff>104098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60984C-CADC-44A4-91D5-1DCAE7AA4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59192"/>
          <a:ext cx="6067425" cy="38617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38100</xdr:rowOff>
    </xdr:from>
    <xdr:to>
      <xdr:col>2</xdr:col>
      <xdr:colOff>612821</xdr:colOff>
      <xdr:row>44</xdr:row>
      <xdr:rowOff>18431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6501B9-14A3-4092-A779-C57670EB7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82225"/>
          <a:ext cx="3765596" cy="22663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40837</xdr:rowOff>
    </xdr:from>
    <xdr:to>
      <xdr:col>2</xdr:col>
      <xdr:colOff>1374867</xdr:colOff>
      <xdr:row>44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73F9CE-C88D-4EB4-A77B-9A6CA4C3F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375462"/>
          <a:ext cx="4527642" cy="21975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52392</xdr:rowOff>
    </xdr:from>
    <xdr:to>
      <xdr:col>3</xdr:col>
      <xdr:colOff>1371600</xdr:colOff>
      <xdr:row>65</xdr:row>
      <xdr:rowOff>104098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29C154-2EB7-4991-987B-EDE84D758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673017"/>
          <a:ext cx="6067425" cy="3861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0A05-DFFE-4F84-B461-DD5D45FE87E1}">
  <sheetPr>
    <tabColor theme="0"/>
  </sheetPr>
  <dimension ref="A1:G29"/>
  <sheetViews>
    <sheetView topLeftCell="A6" zoomScaleNormal="100" workbookViewId="0">
      <selection activeCell="F8" sqref="F8"/>
    </sheetView>
  </sheetViews>
  <sheetFormatPr baseColWidth="10" defaultRowHeight="15" x14ac:dyDescent="0.25"/>
  <cols>
    <col min="1" max="1" width="31" customWidth="1"/>
    <col min="2" max="2" width="16.28515625" customWidth="1"/>
    <col min="3" max="3" width="17" customWidth="1"/>
    <col min="4" max="4" width="19.85546875" customWidth="1"/>
    <col min="5" max="5" width="16.28515625" customWidth="1"/>
    <col min="6" max="6" width="20.7109375" customWidth="1"/>
    <col min="7" max="7" width="24.42578125" customWidth="1"/>
    <col min="8" max="8" width="20.85546875" customWidth="1"/>
    <col min="9" max="9" width="2.5703125" customWidth="1"/>
    <col min="10" max="10" width="17" customWidth="1"/>
    <col min="11" max="11" width="19.85546875" customWidth="1"/>
    <col min="12" max="12" width="16.28515625" customWidth="1"/>
    <col min="13" max="13" width="20.7109375" customWidth="1"/>
    <col min="14" max="14" width="17.7109375" customWidth="1"/>
    <col min="15" max="15" width="14" customWidth="1"/>
    <col min="16" max="16" width="16.42578125" customWidth="1"/>
  </cols>
  <sheetData>
    <row r="1" spans="1:7" ht="24" x14ac:dyDescent="0.4">
      <c r="A1" s="50" t="s">
        <v>146</v>
      </c>
      <c r="B1" s="50"/>
      <c r="C1" s="50"/>
      <c r="D1" s="50"/>
      <c r="E1" s="50"/>
      <c r="F1" s="50"/>
      <c r="G1" s="50"/>
    </row>
    <row r="2" spans="1:7" ht="43.5" customHeight="1" x14ac:dyDescent="0.25">
      <c r="A2" s="33" t="s">
        <v>136</v>
      </c>
      <c r="B2" s="33" t="s">
        <v>1</v>
      </c>
      <c r="C2" s="34" t="s">
        <v>152</v>
      </c>
      <c r="D2" s="34" t="s">
        <v>138</v>
      </c>
      <c r="E2" s="34" t="s">
        <v>25</v>
      </c>
      <c r="F2" s="34" t="s">
        <v>26</v>
      </c>
      <c r="G2" s="34" t="s">
        <v>27</v>
      </c>
    </row>
    <row r="3" spans="1:7" ht="28.5" customHeight="1" x14ac:dyDescent="0.25">
      <c r="A3" s="9" t="s">
        <v>4</v>
      </c>
      <c r="B3" s="10">
        <v>1</v>
      </c>
      <c r="C3" s="11"/>
      <c r="D3" s="11"/>
      <c r="E3" s="11"/>
      <c r="F3" s="12"/>
      <c r="G3" s="12"/>
    </row>
    <row r="4" spans="1:7" ht="28.5" customHeight="1" x14ac:dyDescent="0.25">
      <c r="A4" s="9" t="s">
        <v>147</v>
      </c>
      <c r="B4" s="10">
        <v>24</v>
      </c>
      <c r="C4" s="11"/>
      <c r="D4" s="11"/>
      <c r="E4" s="11"/>
      <c r="F4" s="12"/>
      <c r="G4" s="12"/>
    </row>
    <row r="5" spans="1:7" ht="28.5" customHeight="1" x14ac:dyDescent="0.25">
      <c r="A5" s="9" t="s">
        <v>148</v>
      </c>
      <c r="B5" s="10">
        <v>2</v>
      </c>
      <c r="C5" s="11"/>
      <c r="D5" s="11"/>
      <c r="E5" s="11"/>
      <c r="F5" s="12"/>
      <c r="G5" s="12"/>
    </row>
    <row r="6" spans="1:7" ht="28.5" customHeight="1" x14ac:dyDescent="0.25">
      <c r="A6" s="9" t="s">
        <v>7</v>
      </c>
      <c r="B6" s="10">
        <v>2</v>
      </c>
      <c r="C6" s="11"/>
      <c r="D6" s="11"/>
      <c r="E6" s="11"/>
      <c r="F6" s="12"/>
      <c r="G6" s="12"/>
    </row>
    <row r="7" spans="1:7" ht="28.5" customHeight="1" x14ac:dyDescent="0.25">
      <c r="A7" s="9" t="s">
        <v>8</v>
      </c>
      <c r="B7" s="10">
        <v>1</v>
      </c>
      <c r="C7" s="11"/>
      <c r="D7" s="11"/>
      <c r="E7" s="11"/>
      <c r="F7" s="12"/>
      <c r="G7" s="12"/>
    </row>
    <row r="8" spans="1:7" ht="28.5" customHeight="1" x14ac:dyDescent="0.25">
      <c r="A8" s="9" t="s">
        <v>11</v>
      </c>
      <c r="B8" s="10">
        <v>2</v>
      </c>
      <c r="C8" s="11"/>
      <c r="D8" s="11"/>
      <c r="E8" s="11"/>
      <c r="F8" s="12"/>
      <c r="G8" s="12"/>
    </row>
    <row r="9" spans="1:7" ht="38.25" customHeight="1" x14ac:dyDescent="0.25">
      <c r="A9" s="9" t="s">
        <v>149</v>
      </c>
      <c r="B9" s="10">
        <v>1</v>
      </c>
      <c r="C9" s="11"/>
      <c r="D9" s="11"/>
      <c r="E9" s="11"/>
      <c r="F9" s="12"/>
      <c r="G9" s="12"/>
    </row>
    <row r="10" spans="1:7" ht="28.5" customHeight="1" x14ac:dyDescent="0.25">
      <c r="A10" s="9" t="s">
        <v>28</v>
      </c>
      <c r="B10" s="10">
        <v>1</v>
      </c>
      <c r="C10" s="11"/>
      <c r="D10" s="11"/>
      <c r="E10" s="11"/>
      <c r="F10" s="12"/>
      <c r="G10" s="12"/>
    </row>
    <row r="11" spans="1:7" ht="28.5" customHeight="1" x14ac:dyDescent="0.25">
      <c r="A11" s="9" t="s">
        <v>141</v>
      </c>
      <c r="B11" s="10">
        <v>1</v>
      </c>
      <c r="C11" s="11"/>
      <c r="D11" s="11"/>
      <c r="E11" s="11"/>
      <c r="F11" s="12"/>
      <c r="G11" s="12"/>
    </row>
    <row r="12" spans="1:7" ht="26.25" customHeight="1" x14ac:dyDescent="0.25">
      <c r="A12" s="51" t="s">
        <v>30</v>
      </c>
      <c r="B12" s="51"/>
      <c r="C12" s="11"/>
      <c r="D12" s="11"/>
      <c r="E12" s="11"/>
      <c r="F12" s="12"/>
      <c r="G12" s="13"/>
    </row>
    <row r="13" spans="1:7" ht="26.25" customHeight="1" x14ac:dyDescent="0.25">
      <c r="A13" s="52" t="s">
        <v>150</v>
      </c>
      <c r="B13" s="53"/>
      <c r="C13" s="11"/>
      <c r="D13" s="11"/>
      <c r="E13" s="11"/>
      <c r="F13" s="12"/>
      <c r="G13" s="13"/>
    </row>
    <row r="14" spans="1:7" ht="26.25" customHeight="1" x14ac:dyDescent="0.25">
      <c r="A14" s="52" t="s">
        <v>29</v>
      </c>
      <c r="B14" s="53"/>
      <c r="C14" s="11"/>
      <c r="D14" s="11"/>
      <c r="E14" s="11"/>
      <c r="F14" s="12"/>
      <c r="G14" s="12"/>
    </row>
    <row r="15" spans="1:7" ht="26.25" customHeight="1" x14ac:dyDescent="0.25">
      <c r="A15" s="52" t="s">
        <v>151</v>
      </c>
      <c r="B15" s="53"/>
      <c r="C15" s="11"/>
      <c r="D15" s="11"/>
      <c r="E15" s="11"/>
      <c r="F15" s="12"/>
      <c r="G15" s="12"/>
    </row>
    <row r="16" spans="1:7" ht="30" customHeight="1" x14ac:dyDescent="0.25">
      <c r="A16" s="48" t="s">
        <v>0</v>
      </c>
      <c r="B16" s="48"/>
      <c r="C16" s="49" t="s">
        <v>139</v>
      </c>
      <c r="D16" s="49"/>
      <c r="E16" s="49"/>
      <c r="F16" s="49"/>
      <c r="G16" s="14">
        <f>SUM(G3:G15)</f>
        <v>0</v>
      </c>
    </row>
    <row r="17" ht="20.25" customHeight="1" x14ac:dyDescent="0.25"/>
    <row r="18" ht="30.75" customHeight="1" x14ac:dyDescent="0.25"/>
    <row r="19" ht="44.25" customHeight="1" x14ac:dyDescent="0.25"/>
    <row r="20" ht="22.5" customHeight="1" x14ac:dyDescent="0.25"/>
    <row r="21" ht="57" customHeight="1" x14ac:dyDescent="0.25"/>
    <row r="22" ht="19.5" customHeight="1" x14ac:dyDescent="0.25"/>
    <row r="23" ht="25.5" customHeight="1" x14ac:dyDescent="0.25"/>
    <row r="24" ht="15.7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41.25" customHeight="1" x14ac:dyDescent="0.25"/>
  </sheetData>
  <mergeCells count="7">
    <mergeCell ref="A16:B16"/>
    <mergeCell ref="C16:F16"/>
    <mergeCell ref="A1:G1"/>
    <mergeCell ref="A12:B12"/>
    <mergeCell ref="A13:B13"/>
    <mergeCell ref="A14:B14"/>
    <mergeCell ref="A15:B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CA1A-01C5-4EC4-B778-BB9A9CAF44C2}">
  <dimension ref="A1:D94"/>
  <sheetViews>
    <sheetView topLeftCell="A33" zoomScale="140" zoomScaleNormal="140" workbookViewId="0">
      <selection activeCell="B35" sqref="B35"/>
    </sheetView>
  </sheetViews>
  <sheetFormatPr baseColWidth="10" defaultRowHeight="15" x14ac:dyDescent="0.25"/>
  <cols>
    <col min="1" max="1" width="5.140625" customWidth="1"/>
    <col min="2" max="2" width="62" customWidth="1"/>
    <col min="3" max="4" width="9.5703125" style="5" customWidth="1"/>
  </cols>
  <sheetData>
    <row r="1" spans="1:3" ht="14.25" customHeight="1" x14ac:dyDescent="0.3">
      <c r="A1" s="2"/>
      <c r="B1" s="54" t="s">
        <v>60</v>
      </c>
      <c r="C1" s="54"/>
    </row>
    <row r="2" spans="1:3" ht="14.25" customHeight="1" x14ac:dyDescent="0.25">
      <c r="B2" s="35" t="s">
        <v>15</v>
      </c>
      <c r="C2" s="35" t="s">
        <v>16</v>
      </c>
    </row>
    <row r="3" spans="1:3" x14ac:dyDescent="0.25">
      <c r="B3" s="3" t="s">
        <v>200</v>
      </c>
      <c r="C3" s="7">
        <v>1</v>
      </c>
    </row>
    <row r="4" spans="1:3" x14ac:dyDescent="0.25">
      <c r="B4" s="3" t="s">
        <v>17</v>
      </c>
      <c r="C4" s="4">
        <v>6</v>
      </c>
    </row>
    <row r="5" spans="1:3" x14ac:dyDescent="0.25">
      <c r="B5" s="3" t="s">
        <v>18</v>
      </c>
      <c r="C5" s="4">
        <v>20</v>
      </c>
    </row>
    <row r="6" spans="1:3" ht="18.75" customHeight="1" x14ac:dyDescent="0.25">
      <c r="B6" s="3" t="s">
        <v>201</v>
      </c>
      <c r="C6" s="4">
        <v>6</v>
      </c>
    </row>
    <row r="7" spans="1:3" x14ac:dyDescent="0.25">
      <c r="B7" s="3" t="s">
        <v>21</v>
      </c>
      <c r="C7" s="4">
        <v>2</v>
      </c>
    </row>
    <row r="8" spans="1:3" x14ac:dyDescent="0.25">
      <c r="B8" s="3" t="s">
        <v>19</v>
      </c>
      <c r="C8" s="4">
        <v>15</v>
      </c>
    </row>
    <row r="9" spans="1:3" ht="14.25" customHeight="1" x14ac:dyDescent="0.25">
      <c r="B9" s="3" t="s">
        <v>33</v>
      </c>
      <c r="C9" s="4">
        <v>6</v>
      </c>
    </row>
    <row r="10" spans="1:3" ht="14.25" customHeight="1" x14ac:dyDescent="0.25">
      <c r="B10" s="3" t="s">
        <v>22</v>
      </c>
      <c r="C10" s="4">
        <v>5</v>
      </c>
    </row>
    <row r="11" spans="1:3" x14ac:dyDescent="0.25">
      <c r="B11" s="3" t="s">
        <v>23</v>
      </c>
      <c r="C11" s="4">
        <v>6</v>
      </c>
    </row>
    <row r="12" spans="1:3" x14ac:dyDescent="0.25">
      <c r="B12" s="3" t="s">
        <v>20</v>
      </c>
      <c r="C12" s="4">
        <v>6</v>
      </c>
    </row>
    <row r="13" spans="1:3" x14ac:dyDescent="0.25">
      <c r="B13" s="3" t="s">
        <v>155</v>
      </c>
      <c r="C13" s="4">
        <v>6</v>
      </c>
    </row>
    <row r="14" spans="1:3" ht="14.25" customHeight="1" x14ac:dyDescent="0.25">
      <c r="B14" s="3" t="s">
        <v>59</v>
      </c>
      <c r="C14" s="4">
        <v>10</v>
      </c>
    </row>
    <row r="16" spans="1:3" ht="15.75" x14ac:dyDescent="0.25">
      <c r="A16" s="8"/>
      <c r="B16" s="19" t="s">
        <v>74</v>
      </c>
      <c r="C16" s="6"/>
    </row>
    <row r="17" spans="1:4" ht="15.75" x14ac:dyDescent="0.25">
      <c r="A17" s="8"/>
      <c r="B17" s="20" t="s">
        <v>202</v>
      </c>
      <c r="C17" s="6"/>
    </row>
    <row r="18" spans="1:4" ht="15.75" x14ac:dyDescent="0.25">
      <c r="A18" s="8"/>
      <c r="B18" s="21"/>
      <c r="C18" s="6"/>
    </row>
    <row r="19" spans="1:4" ht="15.75" x14ac:dyDescent="0.25">
      <c r="A19" s="8"/>
      <c r="B19" s="27" t="s">
        <v>106</v>
      </c>
      <c r="C19" s="28" t="s">
        <v>156</v>
      </c>
      <c r="D19" s="29" t="s">
        <v>107</v>
      </c>
    </row>
    <row r="20" spans="1:4" ht="15.75" x14ac:dyDescent="0.25">
      <c r="A20" s="8"/>
      <c r="B20" s="25" t="s">
        <v>79</v>
      </c>
      <c r="C20" s="16" t="s">
        <v>81</v>
      </c>
      <c r="D20" s="7"/>
    </row>
    <row r="21" spans="1:4" ht="15.75" x14ac:dyDescent="0.25">
      <c r="B21" s="25" t="s">
        <v>80</v>
      </c>
      <c r="C21" s="7"/>
      <c r="D21" s="7" t="s">
        <v>81</v>
      </c>
    </row>
    <row r="22" spans="1:4" ht="57.75" customHeight="1" x14ac:dyDescent="0.25">
      <c r="B22" s="26" t="s">
        <v>61</v>
      </c>
      <c r="C22" s="7"/>
      <c r="D22" s="7" t="s">
        <v>81</v>
      </c>
    </row>
    <row r="23" spans="1:4" ht="15.75" x14ac:dyDescent="0.25">
      <c r="B23" s="24" t="s">
        <v>82</v>
      </c>
      <c r="C23" s="7" t="s">
        <v>81</v>
      </c>
      <c r="D23" s="7"/>
    </row>
    <row r="24" spans="1:4" ht="17.25" customHeight="1" x14ac:dyDescent="0.25">
      <c r="B24" s="26" t="s">
        <v>62</v>
      </c>
      <c r="C24" s="7"/>
      <c r="D24" s="7" t="s">
        <v>81</v>
      </c>
    </row>
    <row r="25" spans="1:4" ht="15.75" x14ac:dyDescent="0.25">
      <c r="B25" s="24" t="s">
        <v>83</v>
      </c>
      <c r="C25" s="7" t="s">
        <v>81</v>
      </c>
      <c r="D25" s="7"/>
    </row>
    <row r="26" spans="1:4" ht="15.75" x14ac:dyDescent="0.25">
      <c r="B26" s="24" t="s">
        <v>84</v>
      </c>
      <c r="C26" s="7" t="s">
        <v>81</v>
      </c>
      <c r="D26" s="7"/>
    </row>
    <row r="27" spans="1:4" ht="15.75" x14ac:dyDescent="0.25">
      <c r="B27" s="24" t="s">
        <v>85</v>
      </c>
      <c r="C27" s="7" t="s">
        <v>81</v>
      </c>
      <c r="D27" s="7"/>
    </row>
    <row r="28" spans="1:4" ht="15.75" x14ac:dyDescent="0.25">
      <c r="B28" s="24" t="s">
        <v>86</v>
      </c>
      <c r="C28" s="7" t="s">
        <v>81</v>
      </c>
      <c r="D28" s="7"/>
    </row>
    <row r="29" spans="1:4" ht="15.75" x14ac:dyDescent="0.25">
      <c r="B29" s="24" t="s">
        <v>87</v>
      </c>
      <c r="C29" s="7" t="s">
        <v>81</v>
      </c>
      <c r="D29" s="7"/>
    </row>
    <row r="30" spans="1:4" ht="15.75" x14ac:dyDescent="0.25">
      <c r="B30" s="24" t="s">
        <v>88</v>
      </c>
      <c r="C30" s="7" t="s">
        <v>81</v>
      </c>
      <c r="D30" s="7"/>
    </row>
    <row r="31" spans="1:4" ht="15.75" x14ac:dyDescent="0.25">
      <c r="B31" s="24" t="s">
        <v>89</v>
      </c>
      <c r="C31" s="7" t="s">
        <v>81</v>
      </c>
      <c r="D31" s="7"/>
    </row>
    <row r="32" spans="1:4" ht="14.25" customHeight="1" x14ac:dyDescent="0.25">
      <c r="B32" s="26" t="s">
        <v>90</v>
      </c>
      <c r="C32" s="7" t="s">
        <v>81</v>
      </c>
      <c r="D32" s="7"/>
    </row>
    <row r="33" spans="2:4" ht="18.75" customHeight="1" x14ac:dyDescent="0.25">
      <c r="B33" s="26" t="s">
        <v>91</v>
      </c>
      <c r="C33" s="7" t="s">
        <v>81</v>
      </c>
      <c r="D33" s="7"/>
    </row>
    <row r="34" spans="2:4" ht="15.75" x14ac:dyDescent="0.25">
      <c r="B34" s="24" t="s">
        <v>92</v>
      </c>
      <c r="C34" s="7"/>
      <c r="D34" s="7" t="s">
        <v>81</v>
      </c>
    </row>
    <row r="35" spans="2:4" ht="15.75" x14ac:dyDescent="0.25">
      <c r="B35" s="24" t="s">
        <v>203</v>
      </c>
      <c r="C35" s="7"/>
      <c r="D35" s="7" t="s">
        <v>81</v>
      </c>
    </row>
    <row r="36" spans="2:4" ht="15.75" x14ac:dyDescent="0.25">
      <c r="B36" s="24" t="s">
        <v>93</v>
      </c>
      <c r="C36" s="7"/>
      <c r="D36" s="7"/>
    </row>
    <row r="37" spans="2:4" ht="17.25" customHeight="1" x14ac:dyDescent="0.25">
      <c r="B37" s="26" t="s">
        <v>94</v>
      </c>
      <c r="C37" s="7"/>
      <c r="D37" s="7" t="s">
        <v>81</v>
      </c>
    </row>
    <row r="38" spans="2:4" ht="17.25" customHeight="1" x14ac:dyDescent="0.25">
      <c r="B38" s="26" t="s">
        <v>95</v>
      </c>
      <c r="C38" s="7" t="s">
        <v>81</v>
      </c>
      <c r="D38" s="7"/>
    </row>
    <row r="39" spans="2:4" ht="17.25" customHeight="1" x14ac:dyDescent="0.25">
      <c r="B39" s="26" t="s">
        <v>96</v>
      </c>
      <c r="C39" s="7" t="s">
        <v>81</v>
      </c>
      <c r="D39" s="7"/>
    </row>
    <row r="40" spans="2:4" ht="17.25" customHeight="1" x14ac:dyDescent="0.25">
      <c r="B40" s="26" t="s">
        <v>65</v>
      </c>
      <c r="C40" s="7"/>
      <c r="D40" s="7" t="s">
        <v>81</v>
      </c>
    </row>
    <row r="41" spans="2:4" ht="27" customHeight="1" x14ac:dyDescent="0.25">
      <c r="B41" s="26" t="s">
        <v>97</v>
      </c>
      <c r="C41" s="7" t="s">
        <v>81</v>
      </c>
      <c r="D41" s="7"/>
    </row>
    <row r="42" spans="2:4" ht="15.75" x14ac:dyDescent="0.25">
      <c r="B42" s="20"/>
    </row>
    <row r="43" spans="2:4" ht="15.75" x14ac:dyDescent="0.25">
      <c r="B43" s="55" t="s">
        <v>105</v>
      </c>
      <c r="C43" s="55"/>
      <c r="D43" s="55"/>
    </row>
    <row r="44" spans="2:4" ht="15.75" x14ac:dyDescent="0.25">
      <c r="B44" s="24" t="s">
        <v>98</v>
      </c>
      <c r="C44" s="7" t="s">
        <v>81</v>
      </c>
      <c r="D44" s="7"/>
    </row>
    <row r="45" spans="2:4" ht="15.75" x14ac:dyDescent="0.25">
      <c r="B45" s="24" t="s">
        <v>99</v>
      </c>
      <c r="C45" s="7" t="s">
        <v>81</v>
      </c>
      <c r="D45" s="7"/>
    </row>
    <row r="46" spans="2:4" ht="15.75" x14ac:dyDescent="0.25">
      <c r="B46" s="24" t="s">
        <v>100</v>
      </c>
      <c r="C46" s="7" t="s">
        <v>81</v>
      </c>
      <c r="D46" s="7"/>
    </row>
    <row r="47" spans="2:4" ht="15.75" x14ac:dyDescent="0.25">
      <c r="B47" s="24" t="s">
        <v>101</v>
      </c>
      <c r="C47" s="7" t="s">
        <v>81</v>
      </c>
      <c r="D47" s="7"/>
    </row>
    <row r="48" spans="2:4" ht="15.75" x14ac:dyDescent="0.25">
      <c r="B48" s="24" t="s">
        <v>102</v>
      </c>
      <c r="C48" s="7" t="s">
        <v>81</v>
      </c>
      <c r="D48" s="7"/>
    </row>
    <row r="49" spans="2:4" ht="15.75" x14ac:dyDescent="0.25">
      <c r="B49" s="24" t="s">
        <v>103</v>
      </c>
      <c r="C49" s="7" t="s">
        <v>81</v>
      </c>
      <c r="D49" s="7"/>
    </row>
    <row r="50" spans="2:4" ht="15.75" x14ac:dyDescent="0.25">
      <c r="B50" s="26" t="s">
        <v>104</v>
      </c>
      <c r="C50" s="7" t="s">
        <v>81</v>
      </c>
      <c r="D50" s="7"/>
    </row>
    <row r="51" spans="2:4" ht="15.75" x14ac:dyDescent="0.25">
      <c r="B51" s="22"/>
    </row>
    <row r="52" spans="2:4" ht="15.75" x14ac:dyDescent="0.25">
      <c r="B52" s="20"/>
    </row>
    <row r="53" spans="2:4" ht="15.75" x14ac:dyDescent="0.25">
      <c r="B53" s="21" t="s">
        <v>66</v>
      </c>
    </row>
    <row r="54" spans="2:4" ht="15.75" x14ac:dyDescent="0.25">
      <c r="B54" s="20" t="s">
        <v>67</v>
      </c>
    </row>
    <row r="55" spans="2:4" ht="15.75" x14ac:dyDescent="0.25">
      <c r="B55" s="27" t="s">
        <v>106</v>
      </c>
      <c r="C55" s="28" t="s">
        <v>156</v>
      </c>
      <c r="D55" s="29" t="s">
        <v>107</v>
      </c>
    </row>
    <row r="56" spans="2:4" ht="16.5" thickBot="1" x14ac:dyDescent="0.3">
      <c r="B56" s="36" t="s">
        <v>76</v>
      </c>
      <c r="C56" s="7" t="s">
        <v>81</v>
      </c>
      <c r="D56" s="7"/>
    </row>
    <row r="57" spans="2:4" ht="15.75" customHeight="1" thickBot="1" x14ac:dyDescent="0.3">
      <c r="B57" s="36" t="s">
        <v>157</v>
      </c>
      <c r="C57" s="7" t="s">
        <v>81</v>
      </c>
      <c r="D57" s="7"/>
    </row>
    <row r="58" spans="2:4" ht="61.5" customHeight="1" thickBot="1" x14ac:dyDescent="0.3">
      <c r="B58" s="36" t="s">
        <v>61</v>
      </c>
      <c r="C58" s="7"/>
      <c r="D58" s="7" t="s">
        <v>81</v>
      </c>
    </row>
    <row r="59" spans="2:4" ht="16.5" thickBot="1" x14ac:dyDescent="0.3">
      <c r="B59" s="36" t="s">
        <v>77</v>
      </c>
      <c r="C59" s="7" t="s">
        <v>81</v>
      </c>
      <c r="D59" s="7"/>
    </row>
    <row r="60" spans="2:4" ht="15.75" customHeight="1" thickBot="1" x14ac:dyDescent="0.3">
      <c r="B60" s="36" t="s">
        <v>84</v>
      </c>
      <c r="C60" s="7" t="s">
        <v>81</v>
      </c>
      <c r="D60" s="7"/>
    </row>
    <row r="61" spans="2:4" ht="15.75" customHeight="1" thickBot="1" x14ac:dyDescent="0.3">
      <c r="B61" s="36" t="s">
        <v>158</v>
      </c>
      <c r="C61" s="7" t="s">
        <v>81</v>
      </c>
      <c r="D61" s="7"/>
    </row>
    <row r="62" spans="2:4" ht="15.75" customHeight="1" thickBot="1" x14ac:dyDescent="0.3">
      <c r="B62" s="36" t="s">
        <v>159</v>
      </c>
      <c r="C62" s="7" t="s">
        <v>81</v>
      </c>
      <c r="D62" s="7"/>
    </row>
    <row r="63" spans="2:4" ht="15.75" customHeight="1" thickBot="1" x14ac:dyDescent="0.3">
      <c r="B63" s="36" t="s">
        <v>160</v>
      </c>
      <c r="C63" s="7" t="s">
        <v>81</v>
      </c>
      <c r="D63" s="7"/>
    </row>
    <row r="64" spans="2:4" ht="15.75" customHeight="1" thickBot="1" x14ac:dyDescent="0.3">
      <c r="B64" s="36" t="s">
        <v>161</v>
      </c>
      <c r="C64" s="7" t="s">
        <v>81</v>
      </c>
      <c r="D64" s="7"/>
    </row>
    <row r="65" spans="2:4" ht="15.75" customHeight="1" thickBot="1" x14ac:dyDescent="0.3">
      <c r="B65" s="36" t="s">
        <v>162</v>
      </c>
      <c r="C65" s="7" t="s">
        <v>81</v>
      </c>
      <c r="D65" s="7"/>
    </row>
    <row r="66" spans="2:4" ht="15.75" customHeight="1" thickBot="1" x14ac:dyDescent="0.3">
      <c r="B66" s="36" t="s">
        <v>68</v>
      </c>
      <c r="C66" s="7"/>
      <c r="D66" s="7" t="s">
        <v>81</v>
      </c>
    </row>
    <row r="67" spans="2:4" ht="15.75" customHeight="1" thickBot="1" x14ac:dyDescent="0.3">
      <c r="B67" s="36" t="s">
        <v>163</v>
      </c>
      <c r="C67" s="7"/>
      <c r="D67" s="7" t="s">
        <v>81</v>
      </c>
    </row>
    <row r="68" spans="2:4" ht="15.75" customHeight="1" thickBot="1" x14ac:dyDescent="0.3">
      <c r="B68" s="36" t="s">
        <v>164</v>
      </c>
      <c r="C68" s="7" t="s">
        <v>81</v>
      </c>
      <c r="D68" s="7"/>
    </row>
    <row r="69" spans="2:4" ht="15.75" customHeight="1" thickBot="1" x14ac:dyDescent="0.3">
      <c r="B69" s="36" t="s">
        <v>165</v>
      </c>
      <c r="C69" s="7" t="s">
        <v>81</v>
      </c>
      <c r="D69" s="7"/>
    </row>
    <row r="70" spans="2:4" ht="15.75" customHeight="1" thickBot="1" x14ac:dyDescent="0.3">
      <c r="B70" s="36" t="s">
        <v>63</v>
      </c>
      <c r="C70" s="7"/>
      <c r="D70" s="7" t="s">
        <v>81</v>
      </c>
    </row>
    <row r="71" spans="2:4" ht="15.75" customHeight="1" thickBot="1" x14ac:dyDescent="0.3">
      <c r="B71" s="36" t="s">
        <v>166</v>
      </c>
      <c r="C71" s="7"/>
      <c r="D71" s="7" t="s">
        <v>81</v>
      </c>
    </row>
    <row r="72" spans="2:4" ht="15.75" customHeight="1" thickBot="1" x14ac:dyDescent="0.3">
      <c r="B72" s="36" t="s">
        <v>167</v>
      </c>
      <c r="C72" s="7"/>
      <c r="D72" s="7" t="s">
        <v>81</v>
      </c>
    </row>
    <row r="73" spans="2:4" ht="15.75" customHeight="1" thickBot="1" x14ac:dyDescent="0.3">
      <c r="B73" s="36" t="s">
        <v>64</v>
      </c>
      <c r="C73" s="7"/>
      <c r="D73" s="7" t="s">
        <v>81</v>
      </c>
    </row>
    <row r="74" spans="2:4" ht="15.75" customHeight="1" thickBot="1" x14ac:dyDescent="0.3">
      <c r="B74" s="36" t="s">
        <v>168</v>
      </c>
      <c r="C74" s="7"/>
      <c r="D74" s="7" t="s">
        <v>81</v>
      </c>
    </row>
    <row r="75" spans="2:4" ht="15.75" customHeight="1" thickBot="1" x14ac:dyDescent="0.3">
      <c r="B75" s="36" t="s">
        <v>69</v>
      </c>
      <c r="C75" s="7"/>
      <c r="D75" s="7" t="s">
        <v>81</v>
      </c>
    </row>
    <row r="76" spans="2:4" ht="15.75" customHeight="1" thickBot="1" x14ac:dyDescent="0.3">
      <c r="B76" s="36" t="s">
        <v>70</v>
      </c>
      <c r="C76" s="7"/>
      <c r="D76" s="7" t="s">
        <v>81</v>
      </c>
    </row>
    <row r="77" spans="2:4" ht="15.75" customHeight="1" thickBot="1" x14ac:dyDescent="0.3">
      <c r="B77" s="36" t="s">
        <v>71</v>
      </c>
      <c r="C77" s="7"/>
      <c r="D77" s="7" t="s">
        <v>81</v>
      </c>
    </row>
    <row r="78" spans="2:4" ht="15.75" customHeight="1" thickBot="1" x14ac:dyDescent="0.3">
      <c r="B78" s="36" t="s">
        <v>72</v>
      </c>
      <c r="C78" s="7"/>
      <c r="D78" s="7" t="s">
        <v>81</v>
      </c>
    </row>
    <row r="79" spans="2:4" ht="15.75" customHeight="1" thickBot="1" x14ac:dyDescent="0.3">
      <c r="B79" s="36" t="s">
        <v>169</v>
      </c>
      <c r="C79" s="7"/>
      <c r="D79" s="7" t="s">
        <v>81</v>
      </c>
    </row>
    <row r="80" spans="2:4" ht="16.5" thickBot="1" x14ac:dyDescent="0.3">
      <c r="B80" s="36" t="s">
        <v>170</v>
      </c>
      <c r="C80" s="7"/>
      <c r="D80" s="7" t="s">
        <v>81</v>
      </c>
    </row>
    <row r="81" spans="2:4" ht="15.75" x14ac:dyDescent="0.25">
      <c r="B81" s="23"/>
    </row>
    <row r="82" spans="2:4" ht="15.75" x14ac:dyDescent="0.25">
      <c r="B82" s="55" t="s">
        <v>105</v>
      </c>
      <c r="C82" s="55"/>
      <c r="D82" s="55"/>
    </row>
    <row r="83" spans="2:4" ht="15.75" x14ac:dyDescent="0.25">
      <c r="B83" s="26" t="s">
        <v>112</v>
      </c>
      <c r="C83" s="7" t="s">
        <v>81</v>
      </c>
      <c r="D83" s="7"/>
    </row>
    <row r="84" spans="2:4" ht="15.75" x14ac:dyDescent="0.25">
      <c r="B84" s="26" t="s">
        <v>108</v>
      </c>
      <c r="C84" s="7" t="s">
        <v>81</v>
      </c>
      <c r="D84" s="7"/>
    </row>
    <row r="85" spans="2:4" ht="15.75" x14ac:dyDescent="0.25">
      <c r="B85" s="26" t="s">
        <v>109</v>
      </c>
      <c r="C85" s="7" t="s">
        <v>81</v>
      </c>
      <c r="D85" s="7"/>
    </row>
    <row r="86" spans="2:4" ht="15.75" x14ac:dyDescent="0.25">
      <c r="B86" s="26" t="s">
        <v>110</v>
      </c>
      <c r="C86" s="7" t="s">
        <v>81</v>
      </c>
      <c r="D86" s="7"/>
    </row>
    <row r="87" spans="2:4" ht="15.75" x14ac:dyDescent="0.25">
      <c r="B87" s="26" t="s">
        <v>111</v>
      </c>
      <c r="C87" s="7" t="s">
        <v>81</v>
      </c>
      <c r="D87" s="7"/>
    </row>
    <row r="88" spans="2:4" ht="15.75" x14ac:dyDescent="0.25">
      <c r="B88" s="26" t="s">
        <v>75</v>
      </c>
      <c r="C88" s="7" t="s">
        <v>81</v>
      </c>
      <c r="D88" s="7"/>
    </row>
    <row r="89" spans="2:4" ht="15.75" customHeight="1" x14ac:dyDescent="0.25">
      <c r="B89" s="26" t="s">
        <v>78</v>
      </c>
      <c r="C89" s="7" t="s">
        <v>81</v>
      </c>
      <c r="D89" s="7"/>
    </row>
    <row r="90" spans="2:4" ht="15.75" x14ac:dyDescent="0.25">
      <c r="B90" s="23"/>
    </row>
    <row r="91" spans="2:4" ht="15.75" x14ac:dyDescent="0.25">
      <c r="B91" s="56" t="s">
        <v>73</v>
      </c>
      <c r="C91" s="56"/>
      <c r="D91" s="56"/>
    </row>
    <row r="92" spans="2:4" ht="15.75" x14ac:dyDescent="0.25">
      <c r="B92" s="24" t="s">
        <v>113</v>
      </c>
      <c r="C92" s="7" t="s">
        <v>81</v>
      </c>
      <c r="D92" s="7"/>
    </row>
    <row r="93" spans="2:4" ht="15.75" x14ac:dyDescent="0.25">
      <c r="B93" s="24" t="s">
        <v>114</v>
      </c>
      <c r="C93" s="7"/>
      <c r="D93" s="7" t="s">
        <v>81</v>
      </c>
    </row>
    <row r="94" spans="2:4" ht="15.75" x14ac:dyDescent="0.25">
      <c r="B94" s="24" t="s">
        <v>115</v>
      </c>
      <c r="C94" s="7"/>
      <c r="D94" s="7" t="s">
        <v>81</v>
      </c>
    </row>
  </sheetData>
  <mergeCells count="4">
    <mergeCell ref="B1:C1"/>
    <mergeCell ref="B43:D43"/>
    <mergeCell ref="B82:D82"/>
    <mergeCell ref="B91:D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2614-B5D1-4571-9D2F-7FE9EAC3423F}">
  <sheetPr>
    <tabColor theme="0"/>
  </sheetPr>
  <dimension ref="A1:C15"/>
  <sheetViews>
    <sheetView topLeftCell="A6" zoomScale="120" zoomScaleNormal="120" workbookViewId="0">
      <selection activeCell="B5" sqref="B5"/>
    </sheetView>
  </sheetViews>
  <sheetFormatPr baseColWidth="10" defaultRowHeight="15" x14ac:dyDescent="0.25"/>
  <cols>
    <col min="1" max="1" width="25.85546875" customWidth="1"/>
    <col min="2" max="2" width="24.7109375" customWidth="1"/>
    <col min="3" max="3" width="24.140625" customWidth="1"/>
    <col min="4" max="4" width="17" customWidth="1"/>
    <col min="5" max="6" width="16.28515625" customWidth="1"/>
  </cols>
  <sheetData>
    <row r="1" spans="1:3" ht="15.75" thickBot="1" x14ac:dyDescent="0.3"/>
    <row r="2" spans="1:3" ht="17.25" customHeight="1" x14ac:dyDescent="0.25">
      <c r="A2" s="37" t="s">
        <v>15</v>
      </c>
      <c r="B2" s="38" t="s">
        <v>180</v>
      </c>
      <c r="C2" s="44" t="s">
        <v>181</v>
      </c>
    </row>
    <row r="3" spans="1:3" ht="42.75" x14ac:dyDescent="0.25">
      <c r="A3" s="39" t="s">
        <v>183</v>
      </c>
      <c r="B3" s="3" t="s">
        <v>178</v>
      </c>
      <c r="C3" s="40" t="s">
        <v>182</v>
      </c>
    </row>
    <row r="4" spans="1:3" ht="51.75" customHeight="1" x14ac:dyDescent="0.25">
      <c r="A4" s="39" t="s">
        <v>204</v>
      </c>
      <c r="B4" s="3" t="s">
        <v>178</v>
      </c>
      <c r="C4" s="40" t="s">
        <v>184</v>
      </c>
    </row>
    <row r="5" spans="1:3" ht="64.5" customHeight="1" x14ac:dyDescent="0.25">
      <c r="A5" s="39" t="s">
        <v>185</v>
      </c>
      <c r="B5" s="3" t="s">
        <v>186</v>
      </c>
      <c r="C5" s="40" t="s">
        <v>187</v>
      </c>
    </row>
    <row r="6" spans="1:3" ht="42" customHeight="1" thickBot="1" x14ac:dyDescent="0.3">
      <c r="A6" s="41" t="s">
        <v>188</v>
      </c>
      <c r="B6" s="42" t="s">
        <v>179</v>
      </c>
      <c r="C6" s="43" t="s">
        <v>189</v>
      </c>
    </row>
    <row r="7" spans="1:3" ht="15.75" thickBot="1" x14ac:dyDescent="0.3"/>
    <row r="8" spans="1:3" x14ac:dyDescent="0.25">
      <c r="A8" s="59" t="s">
        <v>126</v>
      </c>
      <c r="B8" s="60"/>
      <c r="C8" s="61"/>
    </row>
    <row r="9" spans="1:3" x14ac:dyDescent="0.25">
      <c r="A9" s="64" t="s">
        <v>190</v>
      </c>
      <c r="B9" s="65"/>
      <c r="C9" s="45">
        <v>169</v>
      </c>
    </row>
    <row r="10" spans="1:3" x14ac:dyDescent="0.25">
      <c r="A10" s="64" t="s">
        <v>191</v>
      </c>
      <c r="B10" s="65"/>
      <c r="C10" s="45">
        <v>171</v>
      </c>
    </row>
    <row r="11" spans="1:3" x14ac:dyDescent="0.25">
      <c r="A11" s="64" t="s">
        <v>192</v>
      </c>
      <c r="B11" s="65"/>
      <c r="C11" s="46">
        <v>33</v>
      </c>
    </row>
    <row r="12" spans="1:3" x14ac:dyDescent="0.25">
      <c r="A12" s="62" t="s">
        <v>196</v>
      </c>
      <c r="B12" s="63"/>
      <c r="C12" s="46">
        <v>8</v>
      </c>
    </row>
    <row r="13" spans="1:3" x14ac:dyDescent="0.25">
      <c r="A13" s="64" t="s">
        <v>193</v>
      </c>
      <c r="B13" s="65"/>
      <c r="C13" s="45">
        <v>147</v>
      </c>
    </row>
    <row r="14" spans="1:3" x14ac:dyDescent="0.25">
      <c r="A14" s="64" t="s">
        <v>194</v>
      </c>
      <c r="B14" s="65"/>
      <c r="C14" s="46">
        <v>106</v>
      </c>
    </row>
    <row r="15" spans="1:3" ht="15.75" thickBot="1" x14ac:dyDescent="0.3">
      <c r="A15" s="57" t="s">
        <v>195</v>
      </c>
      <c r="B15" s="58"/>
      <c r="C15" s="47">
        <v>53</v>
      </c>
    </row>
  </sheetData>
  <mergeCells count="8">
    <mergeCell ref="A15:B15"/>
    <mergeCell ref="A8:C8"/>
    <mergeCell ref="A12:B12"/>
    <mergeCell ref="A9:B9"/>
    <mergeCell ref="A10:B10"/>
    <mergeCell ref="A11:B11"/>
    <mergeCell ref="A13:B13"/>
    <mergeCell ref="A14:B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35F30-FBC0-4897-B374-BF5EBFAFC6D0}">
  <sheetPr>
    <tabColor theme="0"/>
  </sheetPr>
  <dimension ref="B1:G19"/>
  <sheetViews>
    <sheetView topLeftCell="A7" zoomScaleNormal="100" workbookViewId="0">
      <selection activeCell="H12" sqref="H12"/>
    </sheetView>
  </sheetViews>
  <sheetFormatPr baseColWidth="10" defaultRowHeight="15" x14ac:dyDescent="0.25"/>
  <cols>
    <col min="1" max="1" width="8.7109375" customWidth="1"/>
    <col min="2" max="2" width="22.7109375" customWidth="1"/>
    <col min="3" max="3" width="17.28515625" customWidth="1"/>
  </cols>
  <sheetData>
    <row r="1" spans="2:7" ht="16.5" customHeight="1" x14ac:dyDescent="0.25">
      <c r="B1" s="66" t="s">
        <v>171</v>
      </c>
      <c r="C1" s="66" t="s">
        <v>116</v>
      </c>
      <c r="D1" s="66" t="s">
        <v>117</v>
      </c>
      <c r="E1" s="66"/>
      <c r="F1" s="66"/>
      <c r="G1" s="66"/>
    </row>
    <row r="2" spans="2:7" ht="24" customHeight="1" x14ac:dyDescent="0.25">
      <c r="B2" s="66"/>
      <c r="C2" s="66"/>
      <c r="D2" s="31" t="s">
        <v>118</v>
      </c>
      <c r="E2" s="31" t="s">
        <v>119</v>
      </c>
      <c r="F2" s="31" t="s">
        <v>120</v>
      </c>
      <c r="G2" s="31" t="s">
        <v>121</v>
      </c>
    </row>
    <row r="3" spans="2:7" ht="29.25" customHeight="1" x14ac:dyDescent="0.25">
      <c r="B3" s="30" t="s">
        <v>172</v>
      </c>
      <c r="C3" s="30" t="s">
        <v>122</v>
      </c>
      <c r="D3" s="7">
        <v>28</v>
      </c>
      <c r="E3" s="7">
        <v>28</v>
      </c>
      <c r="F3" s="7">
        <v>28</v>
      </c>
      <c r="G3" s="7">
        <v>0</v>
      </c>
    </row>
    <row r="4" spans="2:7" ht="29.25" customHeight="1" x14ac:dyDescent="0.25">
      <c r="B4" s="30" t="s">
        <v>173</v>
      </c>
      <c r="C4" s="30" t="s">
        <v>122</v>
      </c>
      <c r="D4" s="7">
        <v>38</v>
      </c>
      <c r="E4" s="7">
        <v>38</v>
      </c>
      <c r="F4" s="7">
        <v>38</v>
      </c>
      <c r="G4" s="7">
        <v>4</v>
      </c>
    </row>
    <row r="5" spans="2:7" ht="29.25" customHeight="1" x14ac:dyDescent="0.25">
      <c r="B5" s="30" t="s">
        <v>174</v>
      </c>
      <c r="C5" s="30" t="s">
        <v>123</v>
      </c>
      <c r="D5" s="7">
        <v>12</v>
      </c>
      <c r="E5" s="7">
        <v>74</v>
      </c>
      <c r="F5" s="7">
        <v>64</v>
      </c>
      <c r="G5" s="7">
        <v>52</v>
      </c>
    </row>
    <row r="6" spans="2:7" ht="29.25" customHeight="1" x14ac:dyDescent="0.25">
      <c r="B6" s="30" t="s">
        <v>175</v>
      </c>
      <c r="C6" s="30" t="s">
        <v>124</v>
      </c>
      <c r="D6" s="7">
        <v>0</v>
      </c>
      <c r="E6" s="7">
        <v>29</v>
      </c>
      <c r="F6" s="7">
        <v>6</v>
      </c>
      <c r="G6" s="7">
        <v>8</v>
      </c>
    </row>
    <row r="7" spans="2:7" ht="29.25" customHeight="1" x14ac:dyDescent="0.25">
      <c r="B7" s="30" t="s">
        <v>176</v>
      </c>
      <c r="C7" s="30" t="s">
        <v>125</v>
      </c>
      <c r="D7" s="7">
        <v>37</v>
      </c>
      <c r="E7" s="7">
        <v>37</v>
      </c>
      <c r="F7" s="7">
        <v>37</v>
      </c>
      <c r="G7" s="7">
        <v>4</v>
      </c>
    </row>
    <row r="8" spans="2:7" ht="29.25" customHeight="1" x14ac:dyDescent="0.25">
      <c r="B8" s="30" t="s">
        <v>177</v>
      </c>
      <c r="C8" s="30" t="s">
        <v>122</v>
      </c>
      <c r="D8" s="7">
        <v>0</v>
      </c>
      <c r="E8" s="7">
        <v>0</v>
      </c>
      <c r="F8" s="7">
        <v>0</v>
      </c>
      <c r="G8" s="7">
        <v>4</v>
      </c>
    </row>
    <row r="15" spans="2:7" ht="48" customHeight="1" x14ac:dyDescent="0.25"/>
    <row r="17" ht="48" customHeight="1" x14ac:dyDescent="0.25"/>
    <row r="19" ht="48" customHeight="1" x14ac:dyDescent="0.25"/>
  </sheetData>
  <mergeCells count="3">
    <mergeCell ref="D1:G1"/>
    <mergeCell ref="B1:B2"/>
    <mergeCell ref="C1:C2"/>
  </mergeCells>
  <phoneticPr fontId="1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4A58-3B15-4039-90C0-55813AFA81BF}">
  <sheetPr>
    <tabColor theme="5"/>
  </sheetPr>
  <dimension ref="B1:D18"/>
  <sheetViews>
    <sheetView topLeftCell="B1" workbookViewId="0">
      <selection activeCell="B22" sqref="B22"/>
    </sheetView>
  </sheetViews>
  <sheetFormatPr baseColWidth="10" defaultRowHeight="15" x14ac:dyDescent="0.25"/>
  <cols>
    <col min="2" max="2" width="33.7109375" customWidth="1"/>
    <col min="3" max="3" width="7.5703125" style="1" customWidth="1"/>
    <col min="4" max="4" width="44.42578125" customWidth="1"/>
  </cols>
  <sheetData>
    <row r="1" spans="2:4" x14ac:dyDescent="0.25">
      <c r="B1" s="67" t="s">
        <v>34</v>
      </c>
      <c r="C1" s="67"/>
      <c r="D1" s="67"/>
    </row>
    <row r="2" spans="2:4" x14ac:dyDescent="0.25">
      <c r="B2" s="18" t="s">
        <v>57</v>
      </c>
      <c r="C2" s="18" t="s">
        <v>35</v>
      </c>
      <c r="D2" s="18" t="s">
        <v>15</v>
      </c>
    </row>
    <row r="3" spans="2:4" x14ac:dyDescent="0.25">
      <c r="B3" s="15" t="s">
        <v>36</v>
      </c>
      <c r="C3" s="17">
        <v>5</v>
      </c>
      <c r="D3" s="15" t="s">
        <v>127</v>
      </c>
    </row>
    <row r="4" spans="2:4" x14ac:dyDescent="0.25">
      <c r="B4" s="15" t="s">
        <v>37</v>
      </c>
      <c r="C4" s="17">
        <v>5</v>
      </c>
      <c r="D4" s="15" t="s">
        <v>127</v>
      </c>
    </row>
    <row r="5" spans="2:4" x14ac:dyDescent="0.25">
      <c r="B5" s="15" t="s">
        <v>130</v>
      </c>
      <c r="C5" s="17">
        <v>5</v>
      </c>
      <c r="D5" s="15" t="s">
        <v>42</v>
      </c>
    </row>
    <row r="6" spans="2:4" x14ac:dyDescent="0.25">
      <c r="B6" s="15" t="s">
        <v>38</v>
      </c>
      <c r="C6" s="17">
        <v>4</v>
      </c>
      <c r="D6" s="15" t="s">
        <v>39</v>
      </c>
    </row>
    <row r="7" spans="2:4" x14ac:dyDescent="0.25">
      <c r="B7" s="15" t="s">
        <v>40</v>
      </c>
      <c r="C7" s="17">
        <v>4</v>
      </c>
      <c r="D7" s="15" t="s">
        <v>41</v>
      </c>
    </row>
    <row r="8" spans="2:4" x14ac:dyDescent="0.25">
      <c r="B8" s="15" t="s">
        <v>43</v>
      </c>
      <c r="C8" s="17">
        <v>5</v>
      </c>
      <c r="D8" s="15" t="s">
        <v>48</v>
      </c>
    </row>
    <row r="9" spans="2:4" x14ac:dyDescent="0.25">
      <c r="B9" s="15" t="s">
        <v>44</v>
      </c>
      <c r="C9" s="17">
        <v>5</v>
      </c>
      <c r="D9" s="15" t="s">
        <v>45</v>
      </c>
    </row>
    <row r="10" spans="2:4" x14ac:dyDescent="0.25">
      <c r="B10" s="15" t="s">
        <v>46</v>
      </c>
      <c r="C10" s="17">
        <v>5</v>
      </c>
      <c r="D10" s="15" t="s">
        <v>47</v>
      </c>
    </row>
    <row r="11" spans="2:4" x14ac:dyDescent="0.25">
      <c r="B11" s="15" t="s">
        <v>128</v>
      </c>
      <c r="C11" s="17">
        <v>5</v>
      </c>
      <c r="D11" s="15" t="s">
        <v>49</v>
      </c>
    </row>
    <row r="12" spans="2:4" x14ac:dyDescent="0.25">
      <c r="B12" s="15" t="s">
        <v>131</v>
      </c>
      <c r="C12" s="17">
        <v>2</v>
      </c>
      <c r="D12" s="15" t="s">
        <v>129</v>
      </c>
    </row>
    <row r="13" spans="2:4" x14ac:dyDescent="0.25">
      <c r="B13" s="15" t="s">
        <v>50</v>
      </c>
      <c r="C13" s="17">
        <v>5</v>
      </c>
      <c r="D13" s="15" t="s">
        <v>58</v>
      </c>
    </row>
    <row r="14" spans="2:4" x14ac:dyDescent="0.25">
      <c r="B14" s="15" t="s">
        <v>132</v>
      </c>
      <c r="C14" s="17">
        <v>2</v>
      </c>
      <c r="D14" s="15" t="s">
        <v>51</v>
      </c>
    </row>
    <row r="15" spans="2:4" x14ac:dyDescent="0.25">
      <c r="B15" s="15" t="s">
        <v>133</v>
      </c>
      <c r="C15" s="17">
        <v>1</v>
      </c>
      <c r="D15" s="15" t="s">
        <v>52</v>
      </c>
    </row>
    <row r="16" spans="2:4" x14ac:dyDescent="0.25">
      <c r="B16" s="15" t="s">
        <v>53</v>
      </c>
      <c r="C16" s="17">
        <v>1</v>
      </c>
      <c r="D16" s="15" t="s">
        <v>54</v>
      </c>
    </row>
    <row r="17" spans="2:4" x14ac:dyDescent="0.25">
      <c r="B17" s="68" t="s">
        <v>55</v>
      </c>
      <c r="C17" s="68"/>
      <c r="D17" s="68"/>
    </row>
    <row r="18" spans="2:4" x14ac:dyDescent="0.25">
      <c r="B18" s="68" t="s">
        <v>56</v>
      </c>
      <c r="C18" s="68"/>
      <c r="D18" s="68"/>
    </row>
  </sheetData>
  <mergeCells count="3">
    <mergeCell ref="B1:D1"/>
    <mergeCell ref="B17:D17"/>
    <mergeCell ref="B18:D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173B-0E88-425E-A5A0-560871065ABC}">
  <sheetPr>
    <tabColor theme="0"/>
  </sheetPr>
  <dimension ref="A1:I29"/>
  <sheetViews>
    <sheetView tabSelected="1" topLeftCell="A5" zoomScaleNormal="100" workbookViewId="0">
      <selection activeCell="A9" sqref="A9"/>
    </sheetView>
  </sheetViews>
  <sheetFormatPr baseColWidth="10" defaultRowHeight="15" x14ac:dyDescent="0.25"/>
  <cols>
    <col min="1" max="1" width="31" customWidth="1"/>
    <col min="2" max="2" width="16.28515625" customWidth="1"/>
    <col min="3" max="3" width="23.140625" customWidth="1"/>
    <col min="4" max="4" width="53.42578125" customWidth="1"/>
    <col min="5" max="5" width="17" hidden="1" customWidth="1"/>
    <col min="6" max="6" width="19.85546875" hidden="1" customWidth="1"/>
    <col min="7" max="7" width="16.28515625" hidden="1" customWidth="1"/>
    <col min="8" max="8" width="20.7109375" hidden="1" customWidth="1"/>
    <col min="9" max="9" width="24.42578125" hidden="1" customWidth="1"/>
    <col min="10" max="10" width="20.85546875" customWidth="1"/>
    <col min="11" max="11" width="2.5703125" customWidth="1"/>
    <col min="12" max="12" width="17" customWidth="1"/>
    <col min="13" max="13" width="19.85546875" customWidth="1"/>
    <col min="14" max="14" width="16.28515625" customWidth="1"/>
    <col min="15" max="15" width="20.7109375" customWidth="1"/>
    <col min="16" max="16" width="17.7109375" customWidth="1"/>
    <col min="17" max="17" width="14" customWidth="1"/>
    <col min="18" max="18" width="16.42578125" customWidth="1"/>
  </cols>
  <sheetData>
    <row r="1" spans="1:9" ht="24" x14ac:dyDescent="0.4">
      <c r="A1" s="50" t="s">
        <v>153</v>
      </c>
      <c r="B1" s="50"/>
      <c r="C1" s="50"/>
      <c r="D1" s="50"/>
      <c r="E1" s="50"/>
      <c r="F1" s="50"/>
      <c r="G1" s="50"/>
      <c r="H1" s="50"/>
      <c r="I1" s="50"/>
    </row>
    <row r="2" spans="1:9" ht="21.75" customHeight="1" x14ac:dyDescent="0.25">
      <c r="A2" s="33" t="s">
        <v>136</v>
      </c>
      <c r="B2" s="33" t="s">
        <v>1</v>
      </c>
      <c r="C2" s="33" t="s">
        <v>2</v>
      </c>
      <c r="D2" s="33" t="s">
        <v>3</v>
      </c>
      <c r="E2" s="34" t="s">
        <v>137</v>
      </c>
      <c r="F2" s="34" t="s">
        <v>138</v>
      </c>
      <c r="G2" s="34" t="s">
        <v>25</v>
      </c>
      <c r="H2" s="34" t="s">
        <v>26</v>
      </c>
      <c r="I2" s="34" t="s">
        <v>27</v>
      </c>
    </row>
    <row r="3" spans="1:9" ht="38.25" x14ac:dyDescent="0.25">
      <c r="A3" s="9" t="s">
        <v>4</v>
      </c>
      <c r="B3" s="10">
        <v>1</v>
      </c>
      <c r="C3" s="32" t="s">
        <v>140</v>
      </c>
      <c r="D3" s="32" t="s">
        <v>197</v>
      </c>
      <c r="E3" s="11">
        <v>1000000</v>
      </c>
      <c r="F3" s="11">
        <f>+E3*B3</f>
        <v>1000000</v>
      </c>
      <c r="G3" s="11">
        <f>+F3*0.19</f>
        <v>190000</v>
      </c>
      <c r="H3" s="12">
        <f>+G3*0.19</f>
        <v>36100</v>
      </c>
      <c r="I3" s="12">
        <f>+F3+G3+H3</f>
        <v>1226100</v>
      </c>
    </row>
    <row r="4" spans="1:9" x14ac:dyDescent="0.25">
      <c r="A4" s="9" t="s">
        <v>198</v>
      </c>
      <c r="B4" s="10">
        <v>24</v>
      </c>
      <c r="C4" s="32" t="s">
        <v>5</v>
      </c>
      <c r="D4" s="32" t="s">
        <v>6</v>
      </c>
      <c r="E4" s="11"/>
      <c r="F4" s="11"/>
      <c r="G4" s="11"/>
      <c r="H4" s="12"/>
      <c r="I4" s="12"/>
    </row>
    <row r="5" spans="1:9" ht="89.25" x14ac:dyDescent="0.25">
      <c r="A5" s="9" t="s">
        <v>7</v>
      </c>
      <c r="B5" s="10">
        <v>2</v>
      </c>
      <c r="C5" s="32" t="s">
        <v>24</v>
      </c>
      <c r="D5" s="32" t="s">
        <v>143</v>
      </c>
      <c r="E5" s="11"/>
      <c r="F5" s="11"/>
      <c r="G5" s="11"/>
      <c r="H5" s="12"/>
      <c r="I5" s="12"/>
    </row>
    <row r="6" spans="1:9" ht="76.5" x14ac:dyDescent="0.25">
      <c r="A6" s="9" t="s">
        <v>7</v>
      </c>
      <c r="B6" s="10">
        <v>2</v>
      </c>
      <c r="C6" s="32" t="s">
        <v>24</v>
      </c>
      <c r="D6" s="32" t="s">
        <v>142</v>
      </c>
      <c r="E6" s="11"/>
      <c r="F6" s="11"/>
      <c r="G6" s="11"/>
      <c r="H6" s="12"/>
      <c r="I6" s="12"/>
    </row>
    <row r="7" spans="1:9" ht="38.25" x14ac:dyDescent="0.25">
      <c r="A7" s="9" t="s">
        <v>8</v>
      </c>
      <c r="B7" s="10">
        <v>1</v>
      </c>
      <c r="C7" s="32" t="s">
        <v>9</v>
      </c>
      <c r="D7" s="32" t="s">
        <v>10</v>
      </c>
      <c r="E7" s="11"/>
      <c r="F7" s="11"/>
      <c r="G7" s="11"/>
      <c r="H7" s="12"/>
      <c r="I7" s="12"/>
    </row>
    <row r="8" spans="1:9" ht="89.25" x14ac:dyDescent="0.25">
      <c r="A8" s="9" t="s">
        <v>11</v>
      </c>
      <c r="B8" s="10">
        <v>2</v>
      </c>
      <c r="C8" s="32" t="s">
        <v>12</v>
      </c>
      <c r="D8" s="32" t="s">
        <v>144</v>
      </c>
      <c r="E8" s="11"/>
      <c r="F8" s="11"/>
      <c r="G8" s="11"/>
      <c r="H8" s="12"/>
      <c r="I8" s="12"/>
    </row>
    <row r="9" spans="1:9" ht="89.25" x14ac:dyDescent="0.25">
      <c r="A9" s="9" t="s">
        <v>134</v>
      </c>
      <c r="B9" s="10">
        <v>1</v>
      </c>
      <c r="C9" s="32" t="s">
        <v>12</v>
      </c>
      <c r="D9" s="32" t="s">
        <v>144</v>
      </c>
      <c r="E9" s="11"/>
      <c r="F9" s="11"/>
      <c r="G9" s="11"/>
      <c r="H9" s="12"/>
      <c r="I9" s="12"/>
    </row>
    <row r="10" spans="1:9" ht="38.25" x14ac:dyDescent="0.25">
      <c r="A10" s="9" t="s">
        <v>28</v>
      </c>
      <c r="B10" s="10">
        <v>1</v>
      </c>
      <c r="C10" s="32" t="s">
        <v>31</v>
      </c>
      <c r="D10" s="32" t="s">
        <v>32</v>
      </c>
      <c r="E10" s="11"/>
      <c r="F10" s="11"/>
      <c r="G10" s="11"/>
      <c r="H10" s="12"/>
      <c r="I10" s="12"/>
    </row>
    <row r="11" spans="1:9" ht="38.25" x14ac:dyDescent="0.25">
      <c r="A11" s="9" t="s">
        <v>141</v>
      </c>
      <c r="B11" s="10">
        <v>1</v>
      </c>
      <c r="C11" s="32" t="s">
        <v>13</v>
      </c>
      <c r="D11" s="32" t="s">
        <v>14</v>
      </c>
      <c r="E11" s="11"/>
      <c r="F11" s="11"/>
      <c r="G11" s="11"/>
      <c r="H11" s="12"/>
      <c r="I11" s="12"/>
    </row>
    <row r="12" spans="1:9" ht="25.5" customHeight="1" x14ac:dyDescent="0.25">
      <c r="A12" s="51" t="s">
        <v>30</v>
      </c>
      <c r="B12" s="51"/>
      <c r="C12" s="51"/>
      <c r="D12" s="51"/>
      <c r="E12" s="11"/>
      <c r="F12" s="11"/>
      <c r="G12" s="11"/>
      <c r="H12" s="12"/>
      <c r="I12" s="13"/>
    </row>
    <row r="13" spans="1:9" ht="36" customHeight="1" x14ac:dyDescent="0.25">
      <c r="A13" s="52" t="s">
        <v>135</v>
      </c>
      <c r="B13" s="53"/>
      <c r="C13" s="53"/>
      <c r="D13" s="69"/>
      <c r="E13" s="11"/>
      <c r="F13" s="11"/>
      <c r="G13" s="11"/>
      <c r="H13" s="12"/>
      <c r="I13" s="13"/>
    </row>
    <row r="14" spans="1:9" ht="26.25" customHeight="1" x14ac:dyDescent="0.25">
      <c r="A14" s="52" t="s">
        <v>145</v>
      </c>
      <c r="B14" s="53"/>
      <c r="C14" s="53"/>
      <c r="D14" s="69"/>
      <c r="E14" s="11"/>
      <c r="F14" s="11"/>
      <c r="G14" s="11"/>
      <c r="H14" s="12"/>
      <c r="I14" s="12"/>
    </row>
    <row r="15" spans="1:9" ht="31.5" customHeight="1" x14ac:dyDescent="0.25">
      <c r="A15" s="52" t="s">
        <v>199</v>
      </c>
      <c r="B15" s="53"/>
      <c r="C15" s="53"/>
      <c r="D15" s="69"/>
      <c r="E15" s="11"/>
      <c r="F15" s="11"/>
      <c r="G15" s="11"/>
      <c r="H15" s="12"/>
      <c r="I15" s="12"/>
    </row>
    <row r="16" spans="1:9" ht="30" customHeight="1" x14ac:dyDescent="0.25">
      <c r="A16" s="48" t="s">
        <v>154</v>
      </c>
      <c r="B16" s="48"/>
      <c r="C16" s="48">
        <f>SUM(B3:B11)</f>
        <v>35</v>
      </c>
      <c r="D16" s="48"/>
      <c r="E16" s="49" t="s">
        <v>139</v>
      </c>
      <c r="F16" s="49"/>
      <c r="G16" s="49"/>
      <c r="H16" s="49"/>
      <c r="I16" s="14">
        <f>SUM(I3:I15)</f>
        <v>1226100</v>
      </c>
    </row>
    <row r="17" ht="20.25" customHeight="1" x14ac:dyDescent="0.25"/>
    <row r="18" ht="30.75" customHeight="1" x14ac:dyDescent="0.25"/>
    <row r="19" ht="44.25" customHeight="1" x14ac:dyDescent="0.25"/>
    <row r="20" ht="22.5" customHeight="1" x14ac:dyDescent="0.25"/>
    <row r="21" ht="57" customHeight="1" x14ac:dyDescent="0.25"/>
    <row r="22" ht="19.5" customHeight="1" x14ac:dyDescent="0.25"/>
    <row r="23" ht="25.5" customHeight="1" x14ac:dyDescent="0.25"/>
    <row r="24" ht="15.7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41.25" customHeight="1" x14ac:dyDescent="0.25"/>
  </sheetData>
  <mergeCells count="8">
    <mergeCell ref="A1:I1"/>
    <mergeCell ref="E16:H16"/>
    <mergeCell ref="A16:B16"/>
    <mergeCell ref="C16:D16"/>
    <mergeCell ref="A12:D12"/>
    <mergeCell ref="A13:D13"/>
    <mergeCell ref="A14:D14"/>
    <mergeCell ref="A15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FACTURACION MENSUAL</vt:lpstr>
      <vt:lpstr>HERRAMIENTA</vt:lpstr>
      <vt:lpstr>INV  BAÑOS</vt:lpstr>
      <vt:lpstr>BOLSAS</vt:lpstr>
      <vt:lpstr>AREAS</vt:lpstr>
      <vt:lpstr>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VALENCIA MARIN</dc:creator>
  <cp:lastModifiedBy>PATRICIA VALENCIA MARIN</cp:lastModifiedBy>
  <cp:lastPrinted>2026-02-18T15:40:43Z</cp:lastPrinted>
  <dcterms:created xsi:type="dcterms:W3CDTF">2024-08-25T16:42:35Z</dcterms:created>
  <dcterms:modified xsi:type="dcterms:W3CDTF">2026-09-30T23:00:50Z</dcterms:modified>
</cp:coreProperties>
</file>